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ajerova\Documents\Úřední deska\SVK Šlapanicko\2018\"/>
    </mc:Choice>
  </mc:AlternateContent>
  <bookViews>
    <workbookView xWindow="0" yWindow="0" windowWidth="28800" windowHeight="12435" activeTab="2"/>
  </bookViews>
  <sheets>
    <sheet name="Rozpočet - hlavní činnost" sheetId="1" r:id="rId1"/>
    <sheet name="členské příspěvky" sheetId="3" r:id="rId2"/>
    <sheet name="investiční příspěvky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C20" i="4" l="1"/>
  <c r="E21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5" i="3"/>
  <c r="D21" i="3" s="1"/>
  <c r="D61" i="1" l="1"/>
  <c r="E61" i="1" l="1"/>
  <c r="E63" i="1" s="1"/>
  <c r="E53" i="1" l="1"/>
  <c r="E55" i="1" l="1"/>
  <c r="E65" i="1" l="1"/>
</calcChain>
</file>

<file path=xl/sharedStrings.xml><?xml version="1.0" encoding="utf-8"?>
<sst xmlns="http://schemas.openxmlformats.org/spreadsheetml/2006/main" count="132" uniqueCount="101">
  <si>
    <t>Pol</t>
  </si>
  <si>
    <t>Rozpočet</t>
  </si>
  <si>
    <t xml:space="preserve"> </t>
  </si>
  <si>
    <t>Splátky úvěru Čistá Říčka</t>
  </si>
  <si>
    <t>Příjmy</t>
  </si>
  <si>
    <t>Výdaje</t>
  </si>
  <si>
    <t>Financování</t>
  </si>
  <si>
    <t>Celkem příjmy</t>
  </si>
  <si>
    <t>Celkem výdaje</t>
  </si>
  <si>
    <t>Výsledek hlavní činosti: Příjmy - Výdaje</t>
  </si>
  <si>
    <t>Rekapitulace financování: Příjmy - Výdaje</t>
  </si>
  <si>
    <t>Kontrolní součet: Hlavní činnost + financování</t>
  </si>
  <si>
    <t>Změna stavu krátkodobých prostředků</t>
  </si>
  <si>
    <t xml:space="preserve">Schváleno Valnou hromadou Svazku dne: </t>
  </si>
  <si>
    <t>Vyvěšeno dne:</t>
  </si>
  <si>
    <t>Sejmuto dne:</t>
  </si>
  <si>
    <t>Obec</t>
  </si>
  <si>
    <t>stavba</t>
  </si>
  <si>
    <t>částka</t>
  </si>
  <si>
    <t>počet obyvatel k 1.1.2018</t>
  </si>
  <si>
    <t>Členské příspěvky na rok 2019</t>
  </si>
  <si>
    <t>Babice nad Svitavou</t>
  </si>
  <si>
    <t>Blažovice</t>
  </si>
  <si>
    <t>Jiříkovice</t>
  </si>
  <si>
    <t>Kobylnice</t>
  </si>
  <si>
    <t>Kovalovice</t>
  </si>
  <si>
    <t>Mokrá - Horákov</t>
  </si>
  <si>
    <t>Ochoz u Brna</t>
  </si>
  <si>
    <t>Podolí</t>
  </si>
  <si>
    <t>Ponětovice</t>
  </si>
  <si>
    <t>Pozořice</t>
  </si>
  <si>
    <t>Prace</t>
  </si>
  <si>
    <t>Sivice</t>
  </si>
  <si>
    <t>Šlapanice</t>
  </si>
  <si>
    <t>Tvarožná</t>
  </si>
  <si>
    <t>Velatice</t>
  </si>
  <si>
    <t>Viničné Šumice</t>
  </si>
  <si>
    <t>příspěvek na 1 obyvatele</t>
  </si>
  <si>
    <t>členský příspěvek k úhradě v Kč</t>
  </si>
  <si>
    <t>Celkem</t>
  </si>
  <si>
    <t>členský příspěvek zaokr. pro rozpočet 2019</t>
  </si>
  <si>
    <t>položka 4221</t>
  </si>
  <si>
    <t xml:space="preserve">členské příspěvky </t>
  </si>
  <si>
    <t>investiční příspěvky</t>
  </si>
  <si>
    <t>splátka kanalizace</t>
  </si>
  <si>
    <t>výstavba "Za školou"</t>
  </si>
  <si>
    <t>rekonstrukce Kosmákova</t>
  </si>
  <si>
    <t>rekonstrukce 8. května</t>
  </si>
  <si>
    <t xml:space="preserve">Tvarožná </t>
  </si>
  <si>
    <t>oprava dešť. kan. Hlinky</t>
  </si>
  <si>
    <t>Celkem za položku 4221</t>
  </si>
  <si>
    <t>Průmyslová zóna</t>
  </si>
  <si>
    <t>příjmy z úroků</t>
  </si>
  <si>
    <t>paragraf</t>
  </si>
  <si>
    <t>položka</t>
  </si>
  <si>
    <t>tržby z nájemného - VAS vodovody</t>
  </si>
  <si>
    <t>tržby z nájemného - VAS kanalizace</t>
  </si>
  <si>
    <t>tržby z nájemného ostatní - Řízení letového provozu</t>
  </si>
  <si>
    <t>nákup materiálu - vodoměry a odbočení příp.</t>
  </si>
  <si>
    <t>spotřeba pohonný hmot</t>
  </si>
  <si>
    <t>spotřeba energie</t>
  </si>
  <si>
    <t>opravy a udržování - kanalizace</t>
  </si>
  <si>
    <t>opravy a udržování - auto, kopírka</t>
  </si>
  <si>
    <t>cestovné</t>
  </si>
  <si>
    <t>pohoštění</t>
  </si>
  <si>
    <t>nájemné za kanc. Prostory</t>
  </si>
  <si>
    <t>služby telekomunikací - telefon, internet</t>
  </si>
  <si>
    <t>konzultační, poradnské a právní služby</t>
  </si>
  <si>
    <t>úroky z úvěrů</t>
  </si>
  <si>
    <t>drobný hmotný dlouhodobý majetek</t>
  </si>
  <si>
    <t>platba daní a poplatků - srážková daň z úroků</t>
  </si>
  <si>
    <t>služby peněžních ústavů - bankovní poplatky, pojistné auto</t>
  </si>
  <si>
    <t>služby pošt</t>
  </si>
  <si>
    <t>školení</t>
  </si>
  <si>
    <t>programové vybavení</t>
  </si>
  <si>
    <t>nákup kolků</t>
  </si>
  <si>
    <t>platy zaměstnanců</t>
  </si>
  <si>
    <t>ostatní osobní výdaje - DPP, DPČ</t>
  </si>
  <si>
    <t>odměny členům orgánů Svazku</t>
  </si>
  <si>
    <t>povinné pojištění - úrazové</t>
  </si>
  <si>
    <t>sociální pojištění za zaměstnavatele</t>
  </si>
  <si>
    <t>zdravotní pojištění za zaměstnavatele</t>
  </si>
  <si>
    <t>náhrada mezd v době nemoci</t>
  </si>
  <si>
    <t>nákup knih, tisků</t>
  </si>
  <si>
    <t>převody do sociálního fondu</t>
  </si>
  <si>
    <t>převody do fondu obnovy</t>
  </si>
  <si>
    <t>převody do vlastní pokladny</t>
  </si>
  <si>
    <t>převody z vlastních rozpočtových účtů - tvorba sociálního fondu a fondu obnovy, převody do pokladny</t>
  </si>
  <si>
    <t>platba daní a poplatků - DPH, dálniční známky, silniční daň, daň z nemovitostí</t>
  </si>
  <si>
    <t>podlimitní věcná břemena</t>
  </si>
  <si>
    <t>nákup materiálu - kancelářské potřeby, reklamní předměty, ostatní</t>
  </si>
  <si>
    <t>budovy, haly, stavby - voda</t>
  </si>
  <si>
    <t>budovy, haly, stavby - kanalizace</t>
  </si>
  <si>
    <t>splašková kan. pro RD</t>
  </si>
  <si>
    <t>Popis</t>
  </si>
  <si>
    <t>Vyvěšeno na webových stránkách Svazku dne:</t>
  </si>
  <si>
    <t>?</t>
  </si>
  <si>
    <t>dotace na posílení skupinového vodovodu II. etapa</t>
  </si>
  <si>
    <t>splátka půjčky Tvarožná</t>
  </si>
  <si>
    <t xml:space="preserve">Závazným ukazatelem je paragraf. </t>
  </si>
  <si>
    <t>nákup ostatních služeb - nákup stravenek, znalecké posudky, údržba PC, čerpání SF, geom. zam.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</si>
</sst>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18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3" tint="0.39994506668294322"/>
      </top>
      <bottom style="double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Border="1" applyAlignment="1">
      <alignment horizontal="center" vertical="center" wrapText="1"/>
    </xf>
    <xf numFmtId="0" fontId="6" fillId="0" borderId="0" xfId="2" applyFont="1" applyBorder="1"/>
    <xf numFmtId="0" fontId="5" fillId="0" borderId="0" xfId="2" applyFont="1" applyBorder="1"/>
    <xf numFmtId="0" fontId="6" fillId="0" borderId="0" xfId="2" applyFont="1" applyBorder="1" applyAlignment="1" applyProtection="1">
      <alignment horizontal="center"/>
      <protection locked="0"/>
    </xf>
    <xf numFmtId="0" fontId="6" fillId="0" borderId="0" xfId="2" applyFont="1" applyBorder="1" applyAlignment="1">
      <alignment horizontal="left"/>
    </xf>
    <xf numFmtId="0" fontId="2" fillId="0" borderId="0" xfId="0" applyFont="1"/>
    <xf numFmtId="0" fontId="2" fillId="2" borderId="0" xfId="0" applyFont="1" applyFill="1" applyBorder="1" applyAlignment="1">
      <alignment horizontal="center" vertical="center" wrapText="1"/>
    </xf>
    <xf numFmtId="3" fontId="2" fillId="0" borderId="1" xfId="0" applyNumberFormat="1" applyFont="1" applyBorder="1"/>
    <xf numFmtId="0" fontId="0" fillId="0" borderId="0" xfId="0" applyFont="1"/>
    <xf numFmtId="0" fontId="3" fillId="0" borderId="0" xfId="2" applyFont="1" applyFill="1" applyBorder="1"/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2" xfId="0" applyFont="1" applyBorder="1"/>
    <xf numFmtId="164" fontId="9" fillId="0" borderId="2" xfId="0" applyNumberFormat="1" applyFont="1" applyBorder="1"/>
    <xf numFmtId="0" fontId="9" fillId="0" borderId="3" xfId="0" applyFont="1" applyBorder="1"/>
    <xf numFmtId="164" fontId="9" fillId="0" borderId="3" xfId="0" applyNumberFormat="1" applyFont="1" applyBorder="1"/>
    <xf numFmtId="0" fontId="9" fillId="0" borderId="7" xfId="0" applyFont="1" applyBorder="1"/>
    <xf numFmtId="164" fontId="9" fillId="0" borderId="7" xfId="0" applyNumberFormat="1" applyFont="1" applyBorder="1"/>
    <xf numFmtId="0" fontId="10" fillId="3" borderId="4" xfId="0" applyFont="1" applyFill="1" applyBorder="1"/>
    <xf numFmtId="0" fontId="10" fillId="3" borderId="5" xfId="0" applyFont="1" applyFill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10" fillId="3" borderId="5" xfId="0" applyFont="1" applyFill="1" applyBorder="1"/>
    <xf numFmtId="164" fontId="10" fillId="3" borderId="5" xfId="0" applyNumberFormat="1" applyFont="1" applyFill="1" applyBorder="1"/>
    <xf numFmtId="164" fontId="10" fillId="3" borderId="6" xfId="0" applyNumberFormat="1" applyFont="1" applyFill="1" applyBorder="1"/>
    <xf numFmtId="0" fontId="11" fillId="0" borderId="0" xfId="0" applyFont="1"/>
    <xf numFmtId="43" fontId="11" fillId="0" borderId="0" xfId="9" applyFont="1"/>
    <xf numFmtId="0" fontId="10" fillId="0" borderId="0" xfId="0" applyFont="1"/>
    <xf numFmtId="0" fontId="12" fillId="0" borderId="2" xfId="0" applyFont="1" applyBorder="1"/>
    <xf numFmtId="0" fontId="0" fillId="0" borderId="2" xfId="0" applyFont="1" applyBorder="1"/>
    <xf numFmtId="0" fontId="6" fillId="0" borderId="2" xfId="2" applyFont="1" applyBorder="1" applyAlignment="1">
      <alignment horizontal="center"/>
    </xf>
    <xf numFmtId="3" fontId="6" fillId="0" borderId="2" xfId="2" applyNumberFormat="1" applyFont="1" applyFill="1" applyBorder="1" applyAlignment="1">
      <alignment horizontal="right"/>
    </xf>
    <xf numFmtId="0" fontId="6" fillId="0" borderId="2" xfId="2" applyFont="1" applyFill="1" applyBorder="1" applyAlignment="1">
      <alignment horizontal="center"/>
    </xf>
    <xf numFmtId="0" fontId="6" fillId="0" borderId="2" xfId="2" applyFont="1" applyBorder="1" applyAlignment="1" applyProtection="1">
      <alignment horizontal="center"/>
      <protection locked="0"/>
    </xf>
    <xf numFmtId="0" fontId="0" fillId="0" borderId="2" xfId="0" applyFont="1" applyFill="1" applyBorder="1"/>
    <xf numFmtId="0" fontId="6" fillId="0" borderId="2" xfId="2" applyFont="1" applyFill="1" applyBorder="1" applyAlignment="1" applyProtection="1">
      <alignment horizontal="center"/>
      <protection locked="0"/>
    </xf>
    <xf numFmtId="0" fontId="6" fillId="0" borderId="2" xfId="2" applyFont="1" applyBorder="1" applyAlignment="1">
      <alignment horizontal="left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1" fontId="6" fillId="0" borderId="2" xfId="2" applyNumberFormat="1" applyFont="1" applyFill="1" applyBorder="1" applyAlignment="1" applyProtection="1">
      <alignment horizontal="center"/>
      <protection locked="0"/>
    </xf>
    <xf numFmtId="3" fontId="6" fillId="0" borderId="2" xfId="1" applyNumberFormat="1" applyFont="1" applyFill="1" applyBorder="1" applyAlignment="1">
      <alignment horizontal="right" vertical="center" wrapText="1"/>
    </xf>
    <xf numFmtId="3" fontId="6" fillId="0" borderId="2" xfId="1" applyNumberFormat="1" applyFont="1" applyFill="1" applyBorder="1" applyAlignment="1">
      <alignment vertical="center"/>
    </xf>
    <xf numFmtId="3" fontId="0" fillId="0" borderId="2" xfId="0" applyNumberFormat="1" applyFont="1" applyFill="1" applyBorder="1"/>
    <xf numFmtId="3" fontId="0" fillId="0" borderId="2" xfId="0" applyNumberFormat="1" applyFont="1" applyBorder="1"/>
    <xf numFmtId="3" fontId="6" fillId="0" borderId="2" xfId="0" applyNumberFormat="1" applyFont="1" applyFill="1" applyBorder="1"/>
    <xf numFmtId="0" fontId="6" fillId="0" borderId="2" xfId="2" applyFont="1" applyBorder="1"/>
    <xf numFmtId="3" fontId="0" fillId="0" borderId="2" xfId="0" applyNumberFormat="1" applyBorder="1"/>
    <xf numFmtId="0" fontId="16" fillId="0" borderId="0" xfId="2" applyFont="1" applyBorder="1"/>
    <xf numFmtId="0" fontId="16" fillId="0" borderId="0" xfId="2" applyFont="1" applyFill="1" applyBorder="1"/>
    <xf numFmtId="0" fontId="17" fillId="0" borderId="0" xfId="0" applyFont="1"/>
    <xf numFmtId="0" fontId="12" fillId="0" borderId="8" xfId="0" applyFont="1" applyBorder="1"/>
    <xf numFmtId="43" fontId="12" fillId="0" borderId="9" xfId="9" applyFont="1" applyBorder="1"/>
    <xf numFmtId="43" fontId="12" fillId="0" borderId="9" xfId="9" applyFont="1" applyBorder="1" applyAlignment="1">
      <alignment horizontal="center"/>
    </xf>
    <xf numFmtId="0" fontId="12" fillId="0" borderId="10" xfId="0" applyFont="1" applyBorder="1"/>
    <xf numFmtId="0" fontId="12" fillId="0" borderId="3" xfId="0" applyFont="1" applyBorder="1"/>
    <xf numFmtId="43" fontId="12" fillId="0" borderId="11" xfId="9" applyFont="1" applyBorder="1"/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2" fillId="0" borderId="12" xfId="0" applyFont="1" applyBorder="1"/>
    <xf numFmtId="0" fontId="12" fillId="0" borderId="7" xfId="0" applyFont="1" applyBorder="1"/>
    <xf numFmtId="43" fontId="12" fillId="0" borderId="13" xfId="9" applyFont="1" applyBorder="1"/>
    <xf numFmtId="0" fontId="13" fillId="4" borderId="4" xfId="0" applyFont="1" applyFill="1" applyBorder="1"/>
    <xf numFmtId="0" fontId="13" fillId="4" borderId="5" xfId="0" applyFont="1" applyFill="1" applyBorder="1"/>
    <xf numFmtId="43" fontId="13" fillId="4" borderId="6" xfId="9" applyFont="1" applyFill="1" applyBorder="1"/>
    <xf numFmtId="0" fontId="6" fillId="0" borderId="2" xfId="2" applyFont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2" applyFont="1" applyBorder="1" applyAlignment="1" applyProtection="1">
      <alignment horizontal="left"/>
      <protection locked="0"/>
    </xf>
    <xf numFmtId="0" fontId="6" fillId="0" borderId="2" xfId="2" applyFont="1" applyFill="1" applyBorder="1" applyAlignment="1">
      <alignment horizontal="left"/>
    </xf>
    <xf numFmtId="3" fontId="6" fillId="0" borderId="0" xfId="2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left"/>
    </xf>
    <xf numFmtId="0" fontId="6" fillId="0" borderId="2" xfId="2" applyFont="1" applyBorder="1" applyAlignment="1">
      <alignment horizontal="left" wrapText="1"/>
    </xf>
    <xf numFmtId="0" fontId="5" fillId="4" borderId="2" xfId="2" applyFont="1" applyFill="1" applyBorder="1" applyAlignment="1" applyProtection="1">
      <alignment horizontal="center"/>
      <protection locked="0"/>
    </xf>
    <xf numFmtId="0" fontId="6" fillId="0" borderId="2" xfId="2" applyFont="1" applyFill="1" applyBorder="1" applyAlignment="1">
      <alignment horizontal="left" wrapText="1"/>
    </xf>
    <xf numFmtId="0" fontId="5" fillId="4" borderId="2" xfId="2" applyFont="1" applyFill="1" applyBorder="1" applyAlignment="1">
      <alignment horizontal="center"/>
    </xf>
  </cellXfs>
  <cellStyles count="10">
    <cellStyle name="Čárka" xfId="9" builtinId="3"/>
    <cellStyle name="Normal 2" xfId="1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43" zoomScaleNormal="100" workbookViewId="0">
      <selection activeCell="D82" sqref="D82"/>
    </sheetView>
  </sheetViews>
  <sheetFormatPr defaultRowHeight="11.25" x14ac:dyDescent="0.2"/>
  <cols>
    <col min="1" max="1" width="16.33203125" style="10" customWidth="1"/>
    <col min="2" max="2" width="16.83203125" style="10" customWidth="1"/>
    <col min="3" max="3" width="13.33203125" style="10" customWidth="1"/>
    <col min="4" max="4" width="36.1640625" style="10" customWidth="1"/>
    <col min="5" max="5" width="22.83203125" style="10" customWidth="1"/>
    <col min="6" max="16384" width="9.33203125" style="10"/>
  </cols>
  <sheetData>
    <row r="1" spans="1:5" ht="12" x14ac:dyDescent="0.2">
      <c r="A1" s="69" t="s">
        <v>4</v>
      </c>
      <c r="B1" s="69"/>
      <c r="C1" s="69"/>
      <c r="D1" s="69"/>
      <c r="E1" s="69"/>
    </row>
    <row r="2" spans="1:5" x14ac:dyDescent="0.2">
      <c r="A2" s="8" t="s">
        <v>53</v>
      </c>
      <c r="B2" s="1" t="s">
        <v>54</v>
      </c>
      <c r="C2" s="73" t="s">
        <v>94</v>
      </c>
      <c r="D2" s="73"/>
      <c r="E2" s="2" t="s">
        <v>1</v>
      </c>
    </row>
    <row r="3" spans="1:5" x14ac:dyDescent="0.2">
      <c r="A3" s="32"/>
      <c r="B3" s="33">
        <v>4121</v>
      </c>
      <c r="C3" s="74" t="s">
        <v>42</v>
      </c>
      <c r="D3" s="74"/>
      <c r="E3" s="34">
        <v>3033700</v>
      </c>
    </row>
    <row r="4" spans="1:5" x14ac:dyDescent="0.2">
      <c r="A4" s="32"/>
      <c r="B4" s="33">
        <v>4221</v>
      </c>
      <c r="C4" s="74" t="s">
        <v>43</v>
      </c>
      <c r="D4" s="74"/>
      <c r="E4" s="34">
        <v>21753400</v>
      </c>
    </row>
    <row r="5" spans="1:5" x14ac:dyDescent="0.2">
      <c r="A5" s="32"/>
      <c r="B5" s="33">
        <v>2441</v>
      </c>
      <c r="C5" s="74" t="s">
        <v>98</v>
      </c>
      <c r="D5" s="74"/>
      <c r="E5" s="34">
        <v>260000</v>
      </c>
    </row>
    <row r="6" spans="1:5" x14ac:dyDescent="0.2">
      <c r="A6" s="32"/>
      <c r="B6" s="33">
        <v>4216</v>
      </c>
      <c r="C6" s="68" t="s">
        <v>97</v>
      </c>
      <c r="D6" s="68"/>
      <c r="E6" s="34">
        <v>13200000</v>
      </c>
    </row>
    <row r="7" spans="1:5" x14ac:dyDescent="0.2">
      <c r="A7" s="32">
        <v>6310</v>
      </c>
      <c r="B7" s="35">
        <v>2141</v>
      </c>
      <c r="C7" s="74" t="s">
        <v>52</v>
      </c>
      <c r="D7" s="74"/>
      <c r="E7" s="34">
        <v>40000</v>
      </c>
    </row>
    <row r="8" spans="1:5" ht="22.5" customHeight="1" x14ac:dyDescent="0.2">
      <c r="A8" s="32">
        <v>6330</v>
      </c>
      <c r="B8" s="35">
        <v>4134</v>
      </c>
      <c r="C8" s="75" t="s">
        <v>87</v>
      </c>
      <c r="D8" s="75"/>
      <c r="E8" s="34">
        <v>800000</v>
      </c>
    </row>
    <row r="9" spans="1:5" x14ac:dyDescent="0.2">
      <c r="A9" s="32">
        <v>2310</v>
      </c>
      <c r="B9" s="36">
        <v>2132</v>
      </c>
      <c r="C9" s="74" t="s">
        <v>55</v>
      </c>
      <c r="D9" s="74"/>
      <c r="E9" s="34">
        <v>11150000</v>
      </c>
    </row>
    <row r="10" spans="1:5" x14ac:dyDescent="0.2">
      <c r="A10" s="32">
        <v>2321</v>
      </c>
      <c r="B10" s="36">
        <v>2132</v>
      </c>
      <c r="C10" s="74" t="s">
        <v>56</v>
      </c>
      <c r="D10" s="74"/>
      <c r="E10" s="34">
        <v>13895000</v>
      </c>
    </row>
    <row r="11" spans="1:5" x14ac:dyDescent="0.2">
      <c r="A11" s="37">
        <v>2399</v>
      </c>
      <c r="B11" s="38">
        <v>2139</v>
      </c>
      <c r="C11" s="71" t="s">
        <v>57</v>
      </c>
      <c r="D11" s="71"/>
      <c r="E11" s="34">
        <v>6000</v>
      </c>
    </row>
    <row r="12" spans="1:5" x14ac:dyDescent="0.2">
      <c r="A12" s="37" t="s">
        <v>2</v>
      </c>
      <c r="B12" s="38" t="s">
        <v>2</v>
      </c>
      <c r="C12" s="71" t="s">
        <v>2</v>
      </c>
      <c r="D12" s="71"/>
      <c r="E12" s="34"/>
    </row>
    <row r="13" spans="1:5" x14ac:dyDescent="0.2">
      <c r="A13" s="37"/>
      <c r="B13" s="38"/>
      <c r="C13" s="71"/>
      <c r="D13" s="71"/>
      <c r="E13" s="34"/>
    </row>
    <row r="14" spans="1:5" x14ac:dyDescent="0.2">
      <c r="A14" s="32"/>
      <c r="B14" s="39"/>
      <c r="C14" s="76" t="s">
        <v>7</v>
      </c>
      <c r="D14" s="76"/>
      <c r="E14" s="41">
        <f>SUM(E3:E13)</f>
        <v>64138100</v>
      </c>
    </row>
    <row r="15" spans="1:5" x14ac:dyDescent="0.2">
      <c r="A15" s="5"/>
      <c r="B15" s="6"/>
      <c r="C15" s="72"/>
      <c r="D15" s="72"/>
    </row>
    <row r="16" spans="1:5" ht="12" x14ac:dyDescent="0.2">
      <c r="A16" s="70" t="s">
        <v>5</v>
      </c>
      <c r="B16" s="70"/>
      <c r="C16" s="70"/>
      <c r="D16" s="70"/>
      <c r="E16" s="70"/>
    </row>
    <row r="17" spans="1:5" x14ac:dyDescent="0.2">
      <c r="A17" s="8" t="s">
        <v>53</v>
      </c>
      <c r="B17" s="1" t="s">
        <v>54</v>
      </c>
      <c r="C17" s="73" t="s">
        <v>94</v>
      </c>
      <c r="D17" s="73"/>
      <c r="E17" s="2" t="s">
        <v>1</v>
      </c>
    </row>
    <row r="18" spans="1:5" x14ac:dyDescent="0.2">
      <c r="A18" s="32">
        <v>2310</v>
      </c>
      <c r="B18" s="42">
        <v>5139</v>
      </c>
      <c r="C18" s="71" t="s">
        <v>58</v>
      </c>
      <c r="D18" s="71"/>
      <c r="E18" s="43">
        <v>300000</v>
      </c>
    </row>
    <row r="19" spans="1:5" ht="24" customHeight="1" x14ac:dyDescent="0.2">
      <c r="A19" s="32">
        <v>2399</v>
      </c>
      <c r="B19" s="42">
        <v>5139</v>
      </c>
      <c r="C19" s="77" t="s">
        <v>90</v>
      </c>
      <c r="D19" s="77"/>
      <c r="E19" s="43">
        <v>250000</v>
      </c>
    </row>
    <row r="20" spans="1:5" x14ac:dyDescent="0.2">
      <c r="A20" s="32">
        <v>2399</v>
      </c>
      <c r="B20" s="42">
        <v>5156</v>
      </c>
      <c r="C20" s="71" t="s">
        <v>59</v>
      </c>
      <c r="D20" s="71"/>
      <c r="E20" s="44">
        <v>40000</v>
      </c>
    </row>
    <row r="21" spans="1:5" x14ac:dyDescent="0.2">
      <c r="A21" s="32">
        <v>2399</v>
      </c>
      <c r="B21" s="42">
        <v>5154</v>
      </c>
      <c r="C21" s="71" t="s">
        <v>60</v>
      </c>
      <c r="D21" s="71"/>
      <c r="E21" s="44">
        <v>6000</v>
      </c>
    </row>
    <row r="22" spans="1:5" x14ac:dyDescent="0.2">
      <c r="A22" s="32">
        <v>2321</v>
      </c>
      <c r="B22" s="42">
        <v>5171</v>
      </c>
      <c r="C22" s="71" t="s">
        <v>61</v>
      </c>
      <c r="D22" s="71"/>
      <c r="E22" s="43">
        <v>1400000</v>
      </c>
    </row>
    <row r="23" spans="1:5" x14ac:dyDescent="0.2">
      <c r="A23" s="32">
        <v>2399</v>
      </c>
      <c r="B23" s="42">
        <v>5171</v>
      </c>
      <c r="C23" s="71" t="s">
        <v>62</v>
      </c>
      <c r="D23" s="71"/>
      <c r="E23" s="43">
        <v>50000</v>
      </c>
    </row>
    <row r="24" spans="1:5" x14ac:dyDescent="0.2">
      <c r="A24" s="32">
        <v>2399</v>
      </c>
      <c r="B24" s="42">
        <v>5173</v>
      </c>
      <c r="C24" s="71" t="s">
        <v>63</v>
      </c>
      <c r="D24" s="71"/>
      <c r="E24" s="43">
        <v>6000</v>
      </c>
    </row>
    <row r="25" spans="1:5" x14ac:dyDescent="0.2">
      <c r="A25" s="32">
        <v>2399</v>
      </c>
      <c r="B25" s="42">
        <v>5175</v>
      </c>
      <c r="C25" s="71" t="s">
        <v>64</v>
      </c>
      <c r="D25" s="71"/>
      <c r="E25" s="43">
        <v>50000</v>
      </c>
    </row>
    <row r="26" spans="1:5" x14ac:dyDescent="0.2">
      <c r="A26" s="32">
        <v>2399</v>
      </c>
      <c r="B26" s="42">
        <v>5164</v>
      </c>
      <c r="C26" s="71" t="s">
        <v>65</v>
      </c>
      <c r="D26" s="71"/>
      <c r="E26" s="43">
        <v>220000</v>
      </c>
    </row>
    <row r="27" spans="1:5" x14ac:dyDescent="0.2">
      <c r="A27" s="32">
        <v>2399</v>
      </c>
      <c r="B27" s="42">
        <v>5162</v>
      </c>
      <c r="C27" s="71" t="s">
        <v>66</v>
      </c>
      <c r="D27" s="71"/>
      <c r="E27" s="44">
        <v>40000</v>
      </c>
    </row>
    <row r="28" spans="1:5" x14ac:dyDescent="0.2">
      <c r="A28" s="32">
        <v>2399</v>
      </c>
      <c r="B28" s="42">
        <v>5166</v>
      </c>
      <c r="C28" s="71" t="s">
        <v>67</v>
      </c>
      <c r="D28" s="71"/>
      <c r="E28" s="44">
        <v>1000000</v>
      </c>
    </row>
    <row r="29" spans="1:5" ht="19.5" customHeight="1" x14ac:dyDescent="0.2">
      <c r="A29" s="32">
        <v>2399</v>
      </c>
      <c r="B29" s="42">
        <v>5169</v>
      </c>
      <c r="C29" s="77" t="s">
        <v>100</v>
      </c>
      <c r="D29" s="77"/>
      <c r="E29" s="44">
        <v>500000</v>
      </c>
    </row>
    <row r="30" spans="1:5" x14ac:dyDescent="0.2">
      <c r="A30" s="32">
        <v>6310</v>
      </c>
      <c r="B30" s="42">
        <v>5163</v>
      </c>
      <c r="C30" s="71" t="s">
        <v>71</v>
      </c>
      <c r="D30" s="71"/>
      <c r="E30" s="44">
        <v>50000</v>
      </c>
    </row>
    <row r="31" spans="1:5" x14ac:dyDescent="0.2">
      <c r="A31" s="32">
        <v>6310</v>
      </c>
      <c r="B31" s="42">
        <v>5141</v>
      </c>
      <c r="C31" s="71" t="s">
        <v>68</v>
      </c>
      <c r="D31" s="71"/>
      <c r="E31" s="44">
        <v>350000</v>
      </c>
    </row>
    <row r="32" spans="1:5" x14ac:dyDescent="0.2">
      <c r="A32" s="32">
        <v>2399</v>
      </c>
      <c r="B32" s="42">
        <v>5137</v>
      </c>
      <c r="C32" s="71" t="s">
        <v>69</v>
      </c>
      <c r="D32" s="71"/>
      <c r="E32" s="44">
        <v>100000</v>
      </c>
    </row>
    <row r="33" spans="1:5" x14ac:dyDescent="0.2">
      <c r="A33" s="32">
        <v>6399</v>
      </c>
      <c r="B33" s="42">
        <v>5362</v>
      </c>
      <c r="C33" s="71" t="s">
        <v>70</v>
      </c>
      <c r="D33" s="71"/>
      <c r="E33" s="43">
        <v>6000</v>
      </c>
    </row>
    <row r="34" spans="1:5" x14ac:dyDescent="0.2">
      <c r="A34" s="32">
        <v>6399</v>
      </c>
      <c r="B34" s="42">
        <v>5362</v>
      </c>
      <c r="C34" s="71" t="s">
        <v>88</v>
      </c>
      <c r="D34" s="71"/>
      <c r="E34" s="44">
        <v>5500000</v>
      </c>
    </row>
    <row r="35" spans="1:5" x14ac:dyDescent="0.2">
      <c r="A35" s="32">
        <v>2399</v>
      </c>
      <c r="B35" s="42">
        <v>5161</v>
      </c>
      <c r="C35" s="71" t="s">
        <v>72</v>
      </c>
      <c r="D35" s="71"/>
      <c r="E35" s="44">
        <v>10000</v>
      </c>
    </row>
    <row r="36" spans="1:5" x14ac:dyDescent="0.2">
      <c r="A36" s="32">
        <v>2399</v>
      </c>
      <c r="B36" s="42">
        <v>5167</v>
      </c>
      <c r="C36" s="71" t="s">
        <v>73</v>
      </c>
      <c r="D36" s="71"/>
      <c r="E36" s="44">
        <v>15000</v>
      </c>
    </row>
    <row r="37" spans="1:5" x14ac:dyDescent="0.2">
      <c r="A37" s="32">
        <v>2399</v>
      </c>
      <c r="B37" s="42">
        <v>5172</v>
      </c>
      <c r="C37" s="71" t="s">
        <v>74</v>
      </c>
      <c r="D37" s="71"/>
      <c r="E37" s="43">
        <v>15000</v>
      </c>
    </row>
    <row r="38" spans="1:5" x14ac:dyDescent="0.2">
      <c r="A38" s="32">
        <v>2399</v>
      </c>
      <c r="B38" s="42">
        <v>5361</v>
      </c>
      <c r="C38" s="71" t="s">
        <v>75</v>
      </c>
      <c r="D38" s="71"/>
      <c r="E38" s="43">
        <v>15000</v>
      </c>
    </row>
    <row r="39" spans="1:5" x14ac:dyDescent="0.2">
      <c r="A39" s="32">
        <v>2399</v>
      </c>
      <c r="B39" s="42">
        <v>5011</v>
      </c>
      <c r="C39" s="71" t="s">
        <v>76</v>
      </c>
      <c r="D39" s="71"/>
      <c r="E39" s="44">
        <v>1550000</v>
      </c>
    </row>
    <row r="40" spans="1:5" x14ac:dyDescent="0.2">
      <c r="A40" s="32">
        <v>2399</v>
      </c>
      <c r="B40" s="42">
        <v>5021</v>
      </c>
      <c r="C40" s="71" t="s">
        <v>77</v>
      </c>
      <c r="D40" s="71"/>
      <c r="E40" s="43">
        <v>30000</v>
      </c>
    </row>
    <row r="41" spans="1:5" x14ac:dyDescent="0.2">
      <c r="A41" s="32">
        <v>2399</v>
      </c>
      <c r="B41" s="42">
        <v>5023</v>
      </c>
      <c r="C41" s="71" t="s">
        <v>78</v>
      </c>
      <c r="D41" s="71"/>
      <c r="E41" s="44">
        <v>350000</v>
      </c>
    </row>
    <row r="42" spans="1:5" x14ac:dyDescent="0.2">
      <c r="A42" s="32">
        <v>2399</v>
      </c>
      <c r="B42" s="42">
        <v>5031</v>
      </c>
      <c r="C42" s="71" t="s">
        <v>80</v>
      </c>
      <c r="D42" s="71"/>
      <c r="E42" s="44">
        <v>475000</v>
      </c>
    </row>
    <row r="43" spans="1:5" x14ac:dyDescent="0.2">
      <c r="A43" s="32">
        <v>2399</v>
      </c>
      <c r="B43" s="42">
        <v>5032</v>
      </c>
      <c r="C43" s="71" t="s">
        <v>81</v>
      </c>
      <c r="D43" s="71"/>
      <c r="E43" s="43">
        <v>171000</v>
      </c>
    </row>
    <row r="44" spans="1:5" x14ac:dyDescent="0.2">
      <c r="A44" s="32">
        <v>2399</v>
      </c>
      <c r="B44" s="42">
        <v>5038</v>
      </c>
      <c r="C44" s="71" t="s">
        <v>79</v>
      </c>
      <c r="D44" s="71"/>
      <c r="E44" s="44">
        <v>6600</v>
      </c>
    </row>
    <row r="45" spans="1:5" x14ac:dyDescent="0.2">
      <c r="A45" s="32">
        <v>2399</v>
      </c>
      <c r="B45" s="42">
        <v>5424</v>
      </c>
      <c r="C45" s="71" t="s">
        <v>82</v>
      </c>
      <c r="D45" s="71"/>
      <c r="E45" s="44">
        <v>20000</v>
      </c>
    </row>
    <row r="46" spans="1:5" x14ac:dyDescent="0.2">
      <c r="A46" s="32">
        <v>2399</v>
      </c>
      <c r="B46" s="42">
        <v>5136</v>
      </c>
      <c r="C46" s="71" t="s">
        <v>83</v>
      </c>
      <c r="D46" s="71"/>
      <c r="E46" s="44">
        <v>3000</v>
      </c>
    </row>
    <row r="47" spans="1:5" x14ac:dyDescent="0.2">
      <c r="A47" s="37">
        <v>6330</v>
      </c>
      <c r="B47" s="42">
        <v>5342</v>
      </c>
      <c r="C47" s="71" t="s">
        <v>84</v>
      </c>
      <c r="D47" s="71"/>
      <c r="E47" s="45">
        <v>47000</v>
      </c>
    </row>
    <row r="48" spans="1:5" x14ac:dyDescent="0.2">
      <c r="A48" s="37">
        <v>6330</v>
      </c>
      <c r="B48" s="42">
        <v>5349</v>
      </c>
      <c r="C48" s="71" t="s">
        <v>85</v>
      </c>
      <c r="D48" s="71"/>
      <c r="E48" s="45">
        <v>553000</v>
      </c>
    </row>
    <row r="49" spans="1:5" x14ac:dyDescent="0.2">
      <c r="A49" s="37">
        <v>6330</v>
      </c>
      <c r="B49" s="42">
        <v>5348</v>
      </c>
      <c r="C49" s="71" t="s">
        <v>86</v>
      </c>
      <c r="D49" s="71"/>
      <c r="E49" s="45">
        <v>200000</v>
      </c>
    </row>
    <row r="50" spans="1:5" x14ac:dyDescent="0.2">
      <c r="A50" s="37">
        <v>2399</v>
      </c>
      <c r="B50" s="42">
        <v>5122</v>
      </c>
      <c r="C50" s="71" t="s">
        <v>89</v>
      </c>
      <c r="D50" s="71"/>
      <c r="E50" s="46">
        <v>200000</v>
      </c>
    </row>
    <row r="51" spans="1:5" x14ac:dyDescent="0.2">
      <c r="A51" s="37">
        <v>2310</v>
      </c>
      <c r="B51" s="42">
        <v>6121</v>
      </c>
      <c r="C51" s="71" t="s">
        <v>91</v>
      </c>
      <c r="D51" s="71"/>
      <c r="E51" s="47">
        <v>100000000</v>
      </c>
    </row>
    <row r="52" spans="1:5" x14ac:dyDescent="0.2">
      <c r="A52" s="37">
        <v>2321</v>
      </c>
      <c r="B52" s="42">
        <v>6121</v>
      </c>
      <c r="C52" s="71" t="s">
        <v>92</v>
      </c>
      <c r="D52" s="71"/>
      <c r="E52" s="47">
        <v>20000000</v>
      </c>
    </row>
    <row r="53" spans="1:5" x14ac:dyDescent="0.2">
      <c r="A53" s="32"/>
      <c r="B53" s="32"/>
      <c r="C53" s="78" t="s">
        <v>8</v>
      </c>
      <c r="D53" s="78"/>
      <c r="E53" s="41">
        <f>SUM(E18:E52)</f>
        <v>133528600</v>
      </c>
    </row>
    <row r="55" spans="1:5" ht="12" thickBot="1" x14ac:dyDescent="0.25">
      <c r="A55" s="7" t="s">
        <v>9</v>
      </c>
      <c r="E55" s="9">
        <f>E14-E53</f>
        <v>-69390500</v>
      </c>
    </row>
    <row r="56" spans="1:5" ht="12" thickTop="1" x14ac:dyDescent="0.2"/>
    <row r="57" spans="1:5" x14ac:dyDescent="0.2">
      <c r="A57" s="7" t="s">
        <v>6</v>
      </c>
    </row>
    <row r="58" spans="1:5" x14ac:dyDescent="0.2">
      <c r="A58" s="8"/>
      <c r="B58" s="1" t="s">
        <v>2</v>
      </c>
      <c r="C58" s="2" t="s">
        <v>0</v>
      </c>
      <c r="D58" s="2" t="s">
        <v>4</v>
      </c>
      <c r="E58" s="2" t="s">
        <v>5</v>
      </c>
    </row>
    <row r="59" spans="1:5" x14ac:dyDescent="0.2">
      <c r="A59" s="48" t="s">
        <v>3</v>
      </c>
      <c r="B59" s="48"/>
      <c r="C59" s="33">
        <v>8124</v>
      </c>
      <c r="D59" s="46"/>
      <c r="E59" s="46">
        <v>15000000</v>
      </c>
    </row>
    <row r="60" spans="1:5" x14ac:dyDescent="0.2">
      <c r="A60" s="48" t="s">
        <v>12</v>
      </c>
      <c r="B60" s="48"/>
      <c r="C60" s="33">
        <v>8115</v>
      </c>
      <c r="D60" s="49">
        <v>84390500</v>
      </c>
      <c r="E60" s="46">
        <v>0</v>
      </c>
    </row>
    <row r="61" spans="1:5" x14ac:dyDescent="0.2">
      <c r="A61" s="32"/>
      <c r="B61" s="32"/>
      <c r="C61" s="32"/>
      <c r="D61" s="40">
        <f>SUM(D59:D60)</f>
        <v>84390500</v>
      </c>
      <c r="E61" s="40">
        <f>SUM(E59:E60)</f>
        <v>15000000</v>
      </c>
    </row>
    <row r="63" spans="1:5" ht="12" thickBot="1" x14ac:dyDescent="0.25">
      <c r="A63" s="7" t="s">
        <v>10</v>
      </c>
      <c r="E63" s="9">
        <f>D61-E61</f>
        <v>69390500</v>
      </c>
    </row>
    <row r="64" spans="1:5" ht="12" thickTop="1" x14ac:dyDescent="0.2">
      <c r="A64" s="3"/>
    </row>
    <row r="65" spans="1:5" ht="12" thickBot="1" x14ac:dyDescent="0.25">
      <c r="A65" s="4" t="s">
        <v>11</v>
      </c>
      <c r="E65" s="9">
        <f>E63+E55</f>
        <v>0</v>
      </c>
    </row>
    <row r="66" spans="1:5" ht="12.75" thickTop="1" x14ac:dyDescent="0.2">
      <c r="A66" s="50" t="s">
        <v>99</v>
      </c>
    </row>
    <row r="67" spans="1:5" ht="12" x14ac:dyDescent="0.2">
      <c r="A67" s="51" t="s">
        <v>95</v>
      </c>
    </row>
    <row r="68" spans="1:5" ht="12.75" x14ac:dyDescent="0.2">
      <c r="A68" s="11" t="s">
        <v>13</v>
      </c>
    </row>
    <row r="70" spans="1:5" x14ac:dyDescent="0.2">
      <c r="A70" s="10" t="s">
        <v>14</v>
      </c>
      <c r="C70" s="10" t="s">
        <v>2</v>
      </c>
      <c r="D70" s="10" t="s">
        <v>15</v>
      </c>
    </row>
    <row r="72" spans="1:5" x14ac:dyDescent="0.2">
      <c r="A72" s="10" t="s">
        <v>2</v>
      </c>
    </row>
  </sheetData>
  <mergeCells count="52">
    <mergeCell ref="C53:D53"/>
    <mergeCell ref="C30:D30"/>
    <mergeCell ref="C49:D49"/>
    <mergeCell ref="C50:D50"/>
    <mergeCell ref="C51:D51"/>
    <mergeCell ref="C52:D52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22:D22"/>
    <mergeCell ref="C23:D23"/>
    <mergeCell ref="C46:D46"/>
    <mergeCell ref="C47:D47"/>
    <mergeCell ref="C36:D36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17:D17"/>
    <mergeCell ref="C12:D12"/>
    <mergeCell ref="C19:D19"/>
    <mergeCell ref="C20:D20"/>
    <mergeCell ref="C21:D21"/>
    <mergeCell ref="A1:E1"/>
    <mergeCell ref="A16:E16"/>
    <mergeCell ref="C13:D13"/>
    <mergeCell ref="C15:D15"/>
    <mergeCell ref="C24:D24"/>
    <mergeCell ref="C18:D18"/>
    <mergeCell ref="C2:D2"/>
    <mergeCell ref="C3:D3"/>
    <mergeCell ref="C4:D4"/>
    <mergeCell ref="C5:D5"/>
    <mergeCell ref="C7:D7"/>
    <mergeCell ref="C8:D8"/>
    <mergeCell ref="C9:D9"/>
    <mergeCell ref="C10:D10"/>
    <mergeCell ref="C11:D11"/>
    <mergeCell ref="C14:D14"/>
  </mergeCells>
  <pageMargins left="0.7" right="0.7" top="0.65625" bottom="0.5625" header="0.11458333333333333" footer="0.3"/>
  <pageSetup paperSize="9" orientation="portrait" r:id="rId1"/>
  <headerFooter>
    <oddHeader xml:space="preserve">&amp;CSvazek obcí pro vodovody a kanalizace Šlapanicko
Masarykovo nám. 9, 66451 Šlapanice
&amp;"Arial,Tučné"&amp;10Rozpočet hlavní činnosti na rok 2019 - NÁVRH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workbookViewId="0">
      <selection activeCell="K5" sqref="K5"/>
    </sheetView>
  </sheetViews>
  <sheetFormatPr defaultRowHeight="11.25" x14ac:dyDescent="0.2"/>
  <cols>
    <col min="1" max="1" width="21.33203125" customWidth="1"/>
    <col min="2" max="2" width="16.5" customWidth="1"/>
    <col min="3" max="3" width="14.6640625" customWidth="1"/>
    <col min="4" max="4" width="22.83203125" customWidth="1"/>
    <col min="5" max="5" width="21.6640625" customWidth="1"/>
  </cols>
  <sheetData>
    <row r="2" spans="1:7" ht="18.75" x14ac:dyDescent="0.3">
      <c r="A2" s="13" t="s">
        <v>20</v>
      </c>
    </row>
    <row r="3" spans="1:7" ht="12" thickBot="1" x14ac:dyDescent="0.25"/>
    <row r="4" spans="1:7" ht="44.25" customHeight="1" thickBot="1" x14ac:dyDescent="0.25">
      <c r="A4" s="22" t="s">
        <v>16</v>
      </c>
      <c r="B4" s="23" t="s">
        <v>19</v>
      </c>
      <c r="C4" s="23" t="s">
        <v>37</v>
      </c>
      <c r="D4" s="23" t="s">
        <v>38</v>
      </c>
      <c r="E4" s="24" t="s">
        <v>40</v>
      </c>
      <c r="F4" s="12"/>
      <c r="G4" s="12"/>
    </row>
    <row r="5" spans="1:7" ht="15" x14ac:dyDescent="0.25">
      <c r="A5" s="18" t="s">
        <v>21</v>
      </c>
      <c r="B5" s="18">
        <v>1259</v>
      </c>
      <c r="C5" s="19">
        <v>120</v>
      </c>
      <c r="D5" s="19">
        <f>SUM(B5*C5)</f>
        <v>151080</v>
      </c>
      <c r="E5" s="19">
        <v>151100</v>
      </c>
    </row>
    <row r="6" spans="1:7" ht="15" x14ac:dyDescent="0.25">
      <c r="A6" s="16" t="s">
        <v>22</v>
      </c>
      <c r="B6" s="16">
        <v>1221</v>
      </c>
      <c r="C6" s="17">
        <v>120</v>
      </c>
      <c r="D6" s="19">
        <f t="shared" ref="D6:D20" si="0">SUM(B6*C6)</f>
        <v>146520</v>
      </c>
      <c r="E6" s="17">
        <v>146600</v>
      </c>
    </row>
    <row r="7" spans="1:7" ht="15" x14ac:dyDescent="0.25">
      <c r="A7" s="16" t="s">
        <v>23</v>
      </c>
      <c r="B7" s="16">
        <v>910</v>
      </c>
      <c r="C7" s="17">
        <v>120</v>
      </c>
      <c r="D7" s="19">
        <f t="shared" si="0"/>
        <v>109200</v>
      </c>
      <c r="E7" s="17">
        <v>109200</v>
      </c>
    </row>
    <row r="8" spans="1:7" ht="15" x14ac:dyDescent="0.25">
      <c r="A8" s="16" t="s">
        <v>24</v>
      </c>
      <c r="B8" s="16">
        <v>1112</v>
      </c>
      <c r="C8" s="17">
        <v>120</v>
      </c>
      <c r="D8" s="19">
        <f t="shared" si="0"/>
        <v>133440</v>
      </c>
      <c r="E8" s="17">
        <v>133500</v>
      </c>
    </row>
    <row r="9" spans="1:7" ht="15" x14ac:dyDescent="0.25">
      <c r="A9" s="16" t="s">
        <v>25</v>
      </c>
      <c r="B9" s="16">
        <v>646</v>
      </c>
      <c r="C9" s="17">
        <v>120</v>
      </c>
      <c r="D9" s="19">
        <f t="shared" si="0"/>
        <v>77520</v>
      </c>
      <c r="E9" s="17">
        <v>77600</v>
      </c>
    </row>
    <row r="10" spans="1:7" ht="15" x14ac:dyDescent="0.25">
      <c r="A10" s="16" t="s">
        <v>26</v>
      </c>
      <c r="B10" s="16">
        <v>2760</v>
      </c>
      <c r="C10" s="17">
        <v>120</v>
      </c>
      <c r="D10" s="19">
        <f t="shared" si="0"/>
        <v>331200</v>
      </c>
      <c r="E10" s="17">
        <v>331200</v>
      </c>
    </row>
    <row r="11" spans="1:7" ht="15" x14ac:dyDescent="0.25">
      <c r="A11" s="16" t="s">
        <v>27</v>
      </c>
      <c r="B11" s="16">
        <v>1398</v>
      </c>
      <c r="C11" s="17">
        <v>60</v>
      </c>
      <c r="D11" s="19">
        <f t="shared" si="0"/>
        <v>83880</v>
      </c>
      <c r="E11" s="17">
        <v>83900</v>
      </c>
    </row>
    <row r="12" spans="1:7" ht="15" x14ac:dyDescent="0.25">
      <c r="A12" s="16" t="s">
        <v>28</v>
      </c>
      <c r="B12" s="16">
        <v>1444</v>
      </c>
      <c r="C12" s="17">
        <v>120</v>
      </c>
      <c r="D12" s="19">
        <f t="shared" si="0"/>
        <v>173280</v>
      </c>
      <c r="E12" s="17">
        <v>173300</v>
      </c>
    </row>
    <row r="13" spans="1:7" ht="15" x14ac:dyDescent="0.25">
      <c r="A13" s="16" t="s">
        <v>29</v>
      </c>
      <c r="B13" s="16">
        <v>413</v>
      </c>
      <c r="C13" s="17">
        <v>120</v>
      </c>
      <c r="D13" s="19">
        <f t="shared" si="0"/>
        <v>49560</v>
      </c>
      <c r="E13" s="17">
        <v>49600</v>
      </c>
    </row>
    <row r="14" spans="1:7" ht="15" x14ac:dyDescent="0.25">
      <c r="A14" s="16" t="s">
        <v>30</v>
      </c>
      <c r="B14" s="16">
        <v>2248</v>
      </c>
      <c r="C14" s="17">
        <v>120</v>
      </c>
      <c r="D14" s="19">
        <f t="shared" si="0"/>
        <v>269760</v>
      </c>
      <c r="E14" s="17">
        <v>269800</v>
      </c>
    </row>
    <row r="15" spans="1:7" ht="15" x14ac:dyDescent="0.25">
      <c r="A15" s="16" t="s">
        <v>31</v>
      </c>
      <c r="B15" s="16">
        <v>965</v>
      </c>
      <c r="C15" s="17">
        <v>120</v>
      </c>
      <c r="D15" s="19">
        <f t="shared" si="0"/>
        <v>115800</v>
      </c>
      <c r="E15" s="17">
        <v>115800</v>
      </c>
    </row>
    <row r="16" spans="1:7" ht="15" x14ac:dyDescent="0.25">
      <c r="A16" s="16" t="s">
        <v>32</v>
      </c>
      <c r="B16" s="16">
        <v>1081</v>
      </c>
      <c r="C16" s="17">
        <v>120</v>
      </c>
      <c r="D16" s="19">
        <f t="shared" si="0"/>
        <v>129720</v>
      </c>
      <c r="E16" s="17">
        <v>129800</v>
      </c>
    </row>
    <row r="17" spans="1:5" ht="15" x14ac:dyDescent="0.25">
      <c r="A17" s="16" t="s">
        <v>33</v>
      </c>
      <c r="B17" s="16">
        <v>7486</v>
      </c>
      <c r="C17" s="17">
        <v>120</v>
      </c>
      <c r="D17" s="19">
        <f t="shared" si="0"/>
        <v>898320</v>
      </c>
      <c r="E17" s="17">
        <v>898400</v>
      </c>
    </row>
    <row r="18" spans="1:5" ht="15" x14ac:dyDescent="0.25">
      <c r="A18" s="16" t="s">
        <v>34</v>
      </c>
      <c r="B18" s="16">
        <v>1317</v>
      </c>
      <c r="C18" s="17">
        <v>120</v>
      </c>
      <c r="D18" s="19">
        <f t="shared" si="0"/>
        <v>158040</v>
      </c>
      <c r="E18" s="17">
        <v>158100</v>
      </c>
    </row>
    <row r="19" spans="1:5" ht="15" x14ac:dyDescent="0.25">
      <c r="A19" s="16" t="s">
        <v>35</v>
      </c>
      <c r="B19" s="16">
        <v>743</v>
      </c>
      <c r="C19" s="17">
        <v>60</v>
      </c>
      <c r="D19" s="19">
        <f t="shared" si="0"/>
        <v>44580</v>
      </c>
      <c r="E19" s="17">
        <v>44600</v>
      </c>
    </row>
    <row r="20" spans="1:5" ht="15.75" thickBot="1" x14ac:dyDescent="0.3">
      <c r="A20" s="20" t="s">
        <v>36</v>
      </c>
      <c r="B20" s="20">
        <v>1343</v>
      </c>
      <c r="C20" s="21">
        <v>120</v>
      </c>
      <c r="D20" s="19">
        <f t="shared" si="0"/>
        <v>161160</v>
      </c>
      <c r="E20" s="21">
        <v>161200</v>
      </c>
    </row>
    <row r="21" spans="1:5" ht="15" thickBot="1" x14ac:dyDescent="0.25">
      <c r="A21" s="22" t="s">
        <v>39</v>
      </c>
      <c r="B21" s="25"/>
      <c r="C21" s="25"/>
      <c r="D21" s="26">
        <f>SUM(D5:D20)</f>
        <v>3033060</v>
      </c>
      <c r="E21" s="27">
        <f>SUM(E5:E20)</f>
        <v>3033700</v>
      </c>
    </row>
    <row r="22" spans="1:5" ht="15" x14ac:dyDescent="0.25">
      <c r="A22" s="15"/>
      <c r="B22" s="15"/>
      <c r="C22" s="15"/>
      <c r="D22" s="15"/>
      <c r="E22" s="15"/>
    </row>
    <row r="23" spans="1:5" ht="15" x14ac:dyDescent="0.25">
      <c r="A23" s="15"/>
      <c r="B23" s="15"/>
      <c r="C23" s="15"/>
      <c r="D23" s="15"/>
      <c r="E23" s="15"/>
    </row>
    <row r="24" spans="1:5" ht="15" x14ac:dyDescent="0.25">
      <c r="A24" s="15"/>
      <c r="B24" s="15"/>
      <c r="C24" s="15"/>
      <c r="D24" s="15"/>
      <c r="E24" s="15"/>
    </row>
    <row r="25" spans="1:5" ht="15" x14ac:dyDescent="0.25">
      <c r="A25" s="15"/>
      <c r="B25" s="15"/>
      <c r="C25" s="15"/>
      <c r="D25" s="15"/>
      <c r="E25" s="15"/>
    </row>
    <row r="26" spans="1:5" ht="15" x14ac:dyDescent="0.25">
      <c r="A26" s="15"/>
      <c r="B26" s="15"/>
      <c r="C26" s="15"/>
      <c r="D26" s="15"/>
      <c r="E26" s="15"/>
    </row>
    <row r="27" spans="1:5" ht="15" x14ac:dyDescent="0.25">
      <c r="A27" s="15"/>
      <c r="B27" s="15"/>
      <c r="C27" s="15"/>
      <c r="D27" s="15"/>
      <c r="E27" s="15"/>
    </row>
    <row r="28" spans="1:5" ht="15" x14ac:dyDescent="0.25">
      <c r="A28" s="15"/>
      <c r="B28" s="15"/>
      <c r="C28" s="15"/>
      <c r="D28" s="15"/>
      <c r="E28" s="15"/>
    </row>
    <row r="29" spans="1:5" ht="15" x14ac:dyDescent="0.25">
      <c r="A29" s="15"/>
      <c r="B29" s="15"/>
      <c r="C29" s="15"/>
      <c r="D29" s="15"/>
      <c r="E29" s="15"/>
    </row>
    <row r="30" spans="1:5" ht="15" x14ac:dyDescent="0.25">
      <c r="A30" s="15"/>
      <c r="B30" s="15"/>
      <c r="C30" s="15"/>
      <c r="D30" s="15"/>
      <c r="E30" s="15"/>
    </row>
    <row r="31" spans="1:5" ht="15" x14ac:dyDescent="0.25">
      <c r="A31" s="15"/>
      <c r="B31" s="15"/>
      <c r="C31" s="15"/>
      <c r="D31" s="15"/>
      <c r="E31" s="15"/>
    </row>
    <row r="32" spans="1:5" ht="15" x14ac:dyDescent="0.25">
      <c r="A32" s="15"/>
      <c r="B32" s="15"/>
      <c r="C32" s="15"/>
      <c r="D32" s="15"/>
      <c r="E32" s="15"/>
    </row>
    <row r="33" spans="1:5" x14ac:dyDescent="0.2">
      <c r="A33" s="14"/>
      <c r="B33" s="14"/>
      <c r="C33" s="14"/>
      <c r="D33" s="14"/>
      <c r="E33" s="14"/>
    </row>
    <row r="34" spans="1:5" x14ac:dyDescent="0.2">
      <c r="A34" s="14"/>
      <c r="B34" s="14"/>
      <c r="C34" s="14"/>
      <c r="D34" s="14"/>
      <c r="E34" s="1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H12" sqref="H12"/>
    </sheetView>
  </sheetViews>
  <sheetFormatPr defaultRowHeight="11.25" x14ac:dyDescent="0.2"/>
  <cols>
    <col min="1" max="1" width="23.1640625" customWidth="1"/>
    <col min="2" max="2" width="30.5" customWidth="1"/>
    <col min="3" max="3" width="24.1640625" customWidth="1"/>
    <col min="4" max="4" width="12" bestFit="1" customWidth="1"/>
  </cols>
  <sheetData>
    <row r="1" spans="1:4" ht="14.25" x14ac:dyDescent="0.2">
      <c r="A1" s="30" t="s">
        <v>41</v>
      </c>
    </row>
    <row r="2" spans="1:4" ht="15.75" thickBot="1" x14ac:dyDescent="0.3">
      <c r="A2" s="15"/>
    </row>
    <row r="3" spans="1:4" ht="16.5" thickBot="1" x14ac:dyDescent="0.3">
      <c r="A3" s="59" t="s">
        <v>16</v>
      </c>
      <c r="B3" s="60" t="s">
        <v>17</v>
      </c>
      <c r="C3" s="61" t="s">
        <v>18</v>
      </c>
    </row>
    <row r="4" spans="1:4" ht="15.75" x14ac:dyDescent="0.25">
      <c r="A4" s="56" t="s">
        <v>25</v>
      </c>
      <c r="B4" s="57" t="s">
        <v>44</v>
      </c>
      <c r="C4" s="58">
        <v>1194000</v>
      </c>
    </row>
    <row r="5" spans="1:4" ht="15.75" x14ac:dyDescent="0.25">
      <c r="A5" s="53" t="s">
        <v>25</v>
      </c>
      <c r="B5" s="31" t="s">
        <v>45</v>
      </c>
      <c r="C5" s="54">
        <v>795500</v>
      </c>
    </row>
    <row r="6" spans="1:4" ht="15.75" x14ac:dyDescent="0.25">
      <c r="A6" s="53" t="s">
        <v>26</v>
      </c>
      <c r="B6" s="31" t="s">
        <v>44</v>
      </c>
      <c r="C6" s="54">
        <v>2923000</v>
      </c>
    </row>
    <row r="7" spans="1:4" ht="15.75" x14ac:dyDescent="0.25">
      <c r="A7" s="53" t="s">
        <v>30</v>
      </c>
      <c r="B7" s="31" t="s">
        <v>44</v>
      </c>
      <c r="C7" s="54">
        <v>2860000</v>
      </c>
    </row>
    <row r="8" spans="1:4" ht="15.75" x14ac:dyDescent="0.25">
      <c r="A8" s="53" t="s">
        <v>32</v>
      </c>
      <c r="B8" s="31" t="s">
        <v>44</v>
      </c>
      <c r="C8" s="54">
        <v>1428000</v>
      </c>
    </row>
    <row r="9" spans="1:4" ht="15.75" x14ac:dyDescent="0.25">
      <c r="A9" s="53" t="s">
        <v>32</v>
      </c>
      <c r="B9" s="31" t="s">
        <v>51</v>
      </c>
      <c r="C9" s="54">
        <v>1800000</v>
      </c>
    </row>
    <row r="10" spans="1:4" ht="15.75" x14ac:dyDescent="0.25">
      <c r="A10" s="53" t="s">
        <v>32</v>
      </c>
      <c r="B10" s="31"/>
      <c r="C10" s="55" t="s">
        <v>96</v>
      </c>
    </row>
    <row r="11" spans="1:4" ht="15.75" x14ac:dyDescent="0.25">
      <c r="A11" s="53" t="s">
        <v>33</v>
      </c>
      <c r="B11" s="31" t="s">
        <v>46</v>
      </c>
      <c r="C11" s="54">
        <v>1040000</v>
      </c>
    </row>
    <row r="12" spans="1:4" ht="15.75" x14ac:dyDescent="0.25">
      <c r="A12" s="53" t="s">
        <v>33</v>
      </c>
      <c r="B12" s="31" t="s">
        <v>47</v>
      </c>
      <c r="C12" s="55">
        <v>3170900</v>
      </c>
      <c r="D12" s="52">
        <v>3170900</v>
      </c>
    </row>
    <row r="13" spans="1:4" ht="15.75" x14ac:dyDescent="0.25">
      <c r="A13" s="53" t="s">
        <v>48</v>
      </c>
      <c r="B13" s="31" t="s">
        <v>44</v>
      </c>
      <c r="C13" s="54">
        <v>1472000</v>
      </c>
    </row>
    <row r="14" spans="1:4" ht="15.75" x14ac:dyDescent="0.25">
      <c r="A14" s="53" t="s">
        <v>48</v>
      </c>
      <c r="B14" s="31" t="s">
        <v>49</v>
      </c>
      <c r="C14" s="54">
        <v>866000</v>
      </c>
    </row>
    <row r="15" spans="1:4" ht="15.75" x14ac:dyDescent="0.25">
      <c r="A15" s="53" t="s">
        <v>35</v>
      </c>
      <c r="B15" s="31" t="s">
        <v>44</v>
      </c>
      <c r="C15" s="54">
        <v>800000</v>
      </c>
    </row>
    <row r="16" spans="1:4" ht="15.75" x14ac:dyDescent="0.25">
      <c r="A16" s="53" t="s">
        <v>36</v>
      </c>
      <c r="B16" s="31" t="s">
        <v>44</v>
      </c>
      <c r="C16" s="54">
        <v>3324000</v>
      </c>
    </row>
    <row r="17" spans="1:3" ht="15.75" x14ac:dyDescent="0.25">
      <c r="A17" s="53" t="s">
        <v>36</v>
      </c>
      <c r="B17" s="31" t="s">
        <v>93</v>
      </c>
      <c r="C17" s="54">
        <v>80000</v>
      </c>
    </row>
    <row r="18" spans="1:3" ht="15.75" x14ac:dyDescent="0.25">
      <c r="A18" s="53"/>
      <c r="B18" s="31"/>
      <c r="C18" s="54"/>
    </row>
    <row r="19" spans="1:3" ht="16.5" thickBot="1" x14ac:dyDescent="0.3">
      <c r="A19" s="62"/>
      <c r="B19" s="63"/>
      <c r="C19" s="64"/>
    </row>
    <row r="20" spans="1:3" ht="16.5" thickBot="1" x14ac:dyDescent="0.3">
      <c r="A20" s="65" t="s">
        <v>50</v>
      </c>
      <c r="B20" s="66"/>
      <c r="C20" s="67">
        <f>SUM(C4:C17)</f>
        <v>21753400</v>
      </c>
    </row>
    <row r="21" spans="1:3" ht="12.75" x14ac:dyDescent="0.2">
      <c r="A21" s="28"/>
      <c r="B21" s="28"/>
      <c r="C21" s="29"/>
    </row>
    <row r="22" spans="1:3" ht="12.75" x14ac:dyDescent="0.2">
      <c r="A22" s="28"/>
      <c r="B22" s="28"/>
      <c r="C22" s="29"/>
    </row>
    <row r="23" spans="1:3" ht="12.75" x14ac:dyDescent="0.2">
      <c r="A23" s="28"/>
      <c r="B23" s="28"/>
      <c r="C23" s="29"/>
    </row>
    <row r="24" spans="1:3" ht="12.75" x14ac:dyDescent="0.2">
      <c r="A24" s="28"/>
      <c r="B24" s="28"/>
      <c r="C24" s="29"/>
    </row>
    <row r="25" spans="1:3" ht="12.75" x14ac:dyDescent="0.2">
      <c r="A25" s="28"/>
      <c r="B25" s="28"/>
      <c r="C25" s="29"/>
    </row>
    <row r="26" spans="1:3" ht="12.75" x14ac:dyDescent="0.2">
      <c r="A26" s="28"/>
      <c r="B26" s="28"/>
      <c r="C26" s="29"/>
    </row>
    <row r="27" spans="1:3" ht="12.75" x14ac:dyDescent="0.2">
      <c r="A27" s="28"/>
      <c r="B27" s="28"/>
      <c r="C27" s="28"/>
    </row>
    <row r="28" spans="1:3" ht="12.75" x14ac:dyDescent="0.2">
      <c r="A28" s="28"/>
      <c r="B28" s="28"/>
      <c r="C28" s="28"/>
    </row>
    <row r="29" spans="1:3" ht="12.75" x14ac:dyDescent="0.2">
      <c r="A29" s="28"/>
      <c r="B29" s="28"/>
      <c r="C29" s="28"/>
    </row>
    <row r="30" spans="1:3" ht="12.75" x14ac:dyDescent="0.2">
      <c r="A30" s="28"/>
      <c r="B30" s="28"/>
      <c r="C30" s="28"/>
    </row>
    <row r="31" spans="1:3" ht="12.75" x14ac:dyDescent="0.2">
      <c r="A31" s="28"/>
      <c r="B31" s="28"/>
      <c r="C31" s="28"/>
    </row>
    <row r="32" spans="1:3" ht="12.75" x14ac:dyDescent="0.2">
      <c r="A32" s="28"/>
      <c r="B32" s="28"/>
      <c r="C32" s="28"/>
    </row>
    <row r="33" spans="1:3" ht="12.75" x14ac:dyDescent="0.2">
      <c r="A33" s="28"/>
      <c r="B33" s="28"/>
      <c r="C33" s="28"/>
    </row>
    <row r="34" spans="1:3" ht="12.75" x14ac:dyDescent="0.2">
      <c r="A34" s="28"/>
      <c r="B34" s="28"/>
      <c r="C34" s="28"/>
    </row>
    <row r="35" spans="1:3" ht="12.75" x14ac:dyDescent="0.2">
      <c r="A35" s="28"/>
      <c r="B35" s="28"/>
      <c r="C35" s="28"/>
    </row>
    <row r="36" spans="1:3" ht="12.75" x14ac:dyDescent="0.2">
      <c r="A36" s="28"/>
      <c r="B36" s="28"/>
      <c r="C36" s="28"/>
    </row>
    <row r="37" spans="1:3" ht="12.75" x14ac:dyDescent="0.2">
      <c r="A37" s="28"/>
      <c r="B37" s="28"/>
      <c r="C37" s="28"/>
    </row>
    <row r="38" spans="1:3" ht="12.75" x14ac:dyDescent="0.2">
      <c r="A38" s="28"/>
      <c r="B38" s="28"/>
      <c r="C38" s="2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- hlavní činnost</vt:lpstr>
      <vt:lpstr>členské příspěvky</vt:lpstr>
      <vt:lpstr>investiční příspěvky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Kratky</dc:creator>
  <cp:lastModifiedBy>Pajerova</cp:lastModifiedBy>
  <cp:lastPrinted>2018-11-30T07:35:42Z</cp:lastPrinted>
  <dcterms:created xsi:type="dcterms:W3CDTF">2012-10-21T14:04:52Z</dcterms:created>
  <dcterms:modified xsi:type="dcterms:W3CDTF">2018-11-30T07:35:59Z</dcterms:modified>
</cp:coreProperties>
</file>