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lavní činnost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<sst xmlns="http://schemas.openxmlformats.org/spreadsheetml/2006/main" count="78" uniqueCount="49">
  <si>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 </t>
  </si>
  <si>
    <t>nájemné</t>
  </si>
  <si>
    <t>SP, ZP</t>
  </si>
  <si>
    <t>úroky z úvěru II. etapa</t>
  </si>
  <si>
    <t>rozdíl</t>
  </si>
  <si>
    <t>provozní náklady svazku</t>
  </si>
  <si>
    <t>Příjmy</t>
  </si>
  <si>
    <t>Výdaje</t>
  </si>
  <si>
    <t>daně a poplatky</t>
  </si>
  <si>
    <t>splátka investičního úvěru II. Etapa (jistina)</t>
  </si>
  <si>
    <t xml:space="preserve">  </t>
  </si>
  <si>
    <t>zapojení naspořených pen. prostředků</t>
  </si>
  <si>
    <t>Obce II. etapy platí investiční příspěvky na kanalizaci ve výši: 14 100 000 Kč ročně až do roku 2019,</t>
  </si>
  <si>
    <t>v roce 2024 14 001 000 Kč, v roce 2025 11 700 000 Kč.</t>
  </si>
  <si>
    <t>úroky na bankovních účtech</t>
  </si>
  <si>
    <t>Investiční příspěvek Šlapanice</t>
  </si>
  <si>
    <t>Šlapanice budou splácet investiční příspěvek na rekonstrukci dešťové kanalizace do roku 2021 ve výši 1 040 000 Kč.</t>
  </si>
  <si>
    <t>Svazek v roce 2022 zaplatí obci Sivice úplatu za postoupení práv ve výši 174 100 Kč.</t>
  </si>
  <si>
    <t>rok 2020</t>
  </si>
  <si>
    <t>Svazek má v plánu v následujících letech začít realizovat projekt "Posílení skupinového vodovodu II.etapa.</t>
  </si>
  <si>
    <t>investiční příspěvek Kovalovice - Za Školou</t>
  </si>
  <si>
    <t>potom v roce 2020 14 983 000 Kč, v roce 2021 15 500 000 Kč, v roce 2022 15 500 000, v roce 2023 15 001 000 Kč,</t>
  </si>
  <si>
    <t>Schváleno Valnou hromadou Svazku dne:</t>
  </si>
  <si>
    <t>splátky půjček -Tvarožná</t>
  </si>
  <si>
    <t>investiční příspěvek - Tvarožná, Hlinky-oprava dešť. kan.</t>
  </si>
  <si>
    <t>Vyvěšeno dne:</t>
  </si>
  <si>
    <t>Sejmuto dne:</t>
  </si>
  <si>
    <t>Sivice budou splácet investiční příspěvek na prům. zónu do roku 2022 ve výši 1 800 000Kč.</t>
  </si>
  <si>
    <t>investiční příspěvek Sivice - prům. zóna</t>
  </si>
  <si>
    <t>rok 2021</t>
  </si>
  <si>
    <t>Mzdové náklady</t>
  </si>
  <si>
    <t>opravy a udžování</t>
  </si>
  <si>
    <t>investiční příspěvek - Práce - infrastruktura k RD</t>
  </si>
  <si>
    <t>investiční příspěvek - Viničné Šumice</t>
  </si>
  <si>
    <t>Svazek má 1 bankovní úvěr, který byl použit na stavbu kanalizace v obcích II. etapy.</t>
  </si>
  <si>
    <t>Úvěr II. etapy bude splácen 1x za rok až do roku 2025, ve výší 15 000 000kč.</t>
  </si>
  <si>
    <t>úplata z projekt Městu Šlapanice - Rekonstkrukce MK ul. Kosmákova</t>
  </si>
  <si>
    <t>Obec Prace bude splácet investiční příspěvek na vybudování infrastruktury k RD ve výši 800 000 Kč až do roku 2024.</t>
  </si>
  <si>
    <t>dotace na akci Posílení skupinového vodovodu II. etapa</t>
  </si>
  <si>
    <t>pořízení DM</t>
  </si>
  <si>
    <t>členské příspěvky obcí</t>
  </si>
  <si>
    <t>přísp. obcí 2. et. na inv.</t>
  </si>
  <si>
    <t>služby peněžních ústavů - bankovní poplatky, pojistné auto</t>
  </si>
  <si>
    <t xml:space="preserve">ostatní služby - právník, Hlaváč, znalecké posudky, </t>
  </si>
  <si>
    <t>převody mezi účty - sociální fond, fond obnovy</t>
  </si>
  <si>
    <t>rezerva</t>
  </si>
  <si>
    <t>Vyvěšeno na webových stránkách Svazku dne:</t>
  </si>
  <si>
    <t>Obec Viničné Šumice bude splácet investiční příspěvek na akci "splašková kanalizace pro RD" ve výši 80 000Kč.</t>
  </si>
  <si>
    <t>Obec Tvarožná bude splácet investiční příspěvek na rekonstrukci kanalizace Hlinky ve výši 866000 Kč až do roku 2020.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</si>
</sst>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0" fillId="0" borderId="10" xfId="34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0" fillId="0" borderId="10" xfId="34" applyNumberFormat="1" applyFont="1" applyFill="1" applyBorder="1" applyAlignment="1">
      <alignment/>
    </xf>
    <xf numFmtId="169" fontId="0" fillId="0" borderId="14" xfId="34" applyNumberFormat="1" applyFont="1" applyFill="1" applyBorder="1" applyAlignment="1">
      <alignment/>
    </xf>
    <xf numFmtId="169" fontId="0" fillId="0" borderId="11" xfId="34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 horizontal="center"/>
    </xf>
    <xf numFmtId="169" fontId="0" fillId="0" borderId="12" xfId="34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169" fontId="1" fillId="33" borderId="10" xfId="3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4"/>
  <sheetViews>
    <sheetView tabSelected="1" view="pageLayout" zoomScaleNormal="145" workbookViewId="0" topLeftCell="A11">
      <selection activeCell="D36" sqref="D36"/>
    </sheetView>
  </sheetViews>
  <sheetFormatPr defaultColWidth="9.00390625" defaultRowHeight="12.75"/>
  <cols>
    <col min="1" max="1" width="44.875" style="1" customWidth="1"/>
    <col min="2" max="3" width="15.875" style="1" customWidth="1"/>
    <col min="4" max="4" width="17.625" style="1" customWidth="1"/>
    <col min="5" max="5" width="12.875" style="1" customWidth="1"/>
    <col min="6" max="16384" width="9.125" style="1" customWidth="1"/>
  </cols>
  <sheetData>
    <row r="1" spans="1:4" ht="12.75">
      <c r="A1" s="36"/>
      <c r="B1" s="36"/>
      <c r="C1" s="36"/>
      <c r="D1" s="36"/>
    </row>
    <row r="2" spans="1:9" ht="24" customHeight="1" thickBot="1">
      <c r="A2" s="37"/>
      <c r="B2" s="37"/>
      <c r="C2" s="37"/>
      <c r="D2" s="37"/>
      <c r="E2" s="19"/>
      <c r="F2" s="19"/>
      <c r="G2" s="19"/>
      <c r="H2" s="19"/>
      <c r="I2" s="19"/>
    </row>
    <row r="3" spans="1:9" ht="12.75">
      <c r="A3" s="15"/>
      <c r="B3" s="15"/>
      <c r="C3" s="15"/>
      <c r="D3" s="15"/>
      <c r="E3" s="19" t="s">
        <v>0</v>
      </c>
      <c r="F3" s="19"/>
      <c r="G3" s="19" t="s">
        <v>0</v>
      </c>
      <c r="H3" s="19"/>
      <c r="I3" s="19"/>
    </row>
    <row r="4" spans="1:9" s="3" customFormat="1" ht="12.75">
      <c r="A4" s="34" t="s">
        <v>6</v>
      </c>
      <c r="B4" s="33"/>
      <c r="C4" s="26" t="s">
        <v>18</v>
      </c>
      <c r="D4" s="27" t="s">
        <v>29</v>
      </c>
      <c r="E4" s="20" t="s">
        <v>0</v>
      </c>
      <c r="F4" s="21"/>
      <c r="G4" s="21"/>
      <c r="H4" s="21"/>
      <c r="I4" s="21"/>
    </row>
    <row r="5" spans="1:9" ht="12.75">
      <c r="A5" s="6" t="s">
        <v>40</v>
      </c>
      <c r="B5" s="22"/>
      <c r="C5" s="7">
        <v>3033700</v>
      </c>
      <c r="D5" s="7">
        <v>3033700</v>
      </c>
      <c r="E5" s="4" t="s">
        <v>0</v>
      </c>
      <c r="F5" s="19"/>
      <c r="G5" s="19"/>
      <c r="H5" s="19"/>
      <c r="I5" s="19"/>
    </row>
    <row r="6" spans="1:5" ht="12.75">
      <c r="A6" s="6" t="s">
        <v>20</v>
      </c>
      <c r="B6" s="22"/>
      <c r="C6" s="7">
        <v>795500</v>
      </c>
      <c r="D6" s="7">
        <v>795500</v>
      </c>
      <c r="E6" s="16" t="s">
        <v>0</v>
      </c>
    </row>
    <row r="7" spans="1:5" ht="12.75">
      <c r="A7" s="6" t="s">
        <v>15</v>
      </c>
      <c r="B7" s="22"/>
      <c r="C7" s="7">
        <v>1040000</v>
      </c>
      <c r="D7" s="7">
        <v>1040000</v>
      </c>
      <c r="E7" s="4" t="s">
        <v>0</v>
      </c>
    </row>
    <row r="8" spans="1:5" ht="12.75">
      <c r="A8" s="6" t="s">
        <v>41</v>
      </c>
      <c r="B8" s="22"/>
      <c r="C8" s="7">
        <v>14983000</v>
      </c>
      <c r="D8" s="7">
        <v>15500000</v>
      </c>
      <c r="E8" s="4" t="s">
        <v>0</v>
      </c>
    </row>
    <row r="9" spans="1:5" ht="12.75">
      <c r="A9" s="6" t="s">
        <v>23</v>
      </c>
      <c r="B9" s="22"/>
      <c r="C9" s="7">
        <v>0</v>
      </c>
      <c r="D9" s="7">
        <v>0</v>
      </c>
      <c r="E9" s="16" t="s">
        <v>0</v>
      </c>
    </row>
    <row r="10" spans="1:5" ht="12.75">
      <c r="A10" s="6" t="s">
        <v>28</v>
      </c>
      <c r="B10" s="22"/>
      <c r="C10" s="7">
        <v>1800000</v>
      </c>
      <c r="D10" s="7">
        <v>1800000</v>
      </c>
      <c r="E10" s="4"/>
    </row>
    <row r="11" spans="1:5" ht="12.75">
      <c r="A11" s="6" t="s">
        <v>24</v>
      </c>
      <c r="B11" s="22"/>
      <c r="C11" s="7">
        <v>866000</v>
      </c>
      <c r="D11" s="7">
        <v>0</v>
      </c>
      <c r="E11" s="4"/>
    </row>
    <row r="12" spans="1:5" ht="12.75">
      <c r="A12" s="6" t="s">
        <v>32</v>
      </c>
      <c r="B12" s="22"/>
      <c r="C12" s="7">
        <v>800000</v>
      </c>
      <c r="D12" s="7">
        <v>800000</v>
      </c>
      <c r="E12" s="4"/>
    </row>
    <row r="13" spans="1:5" ht="12.75">
      <c r="A13" s="6" t="s">
        <v>33</v>
      </c>
      <c r="B13" s="22"/>
      <c r="C13" s="7">
        <v>80000</v>
      </c>
      <c r="D13" s="7">
        <v>80000</v>
      </c>
      <c r="E13" s="4"/>
    </row>
    <row r="14" spans="1:5" ht="12.75">
      <c r="A14" s="6" t="s">
        <v>38</v>
      </c>
      <c r="B14" s="22"/>
      <c r="C14" s="7">
        <v>52792200</v>
      </c>
      <c r="D14" s="7">
        <v>39594200</v>
      </c>
      <c r="E14" s="4"/>
    </row>
    <row r="15" spans="1:5" ht="12.75">
      <c r="A15" s="10" t="s">
        <v>14</v>
      </c>
      <c r="B15" s="22"/>
      <c r="C15" s="7">
        <v>40000</v>
      </c>
      <c r="D15" s="7">
        <v>40000</v>
      </c>
      <c r="E15" s="4" t="s">
        <v>0</v>
      </c>
    </row>
    <row r="16" spans="1:5" ht="13.5" customHeight="1">
      <c r="A16" s="6" t="s">
        <v>1</v>
      </c>
      <c r="B16" s="22"/>
      <c r="C16" s="7">
        <v>25100000</v>
      </c>
      <c r="D16" s="7">
        <v>25500000</v>
      </c>
      <c r="E16" s="4" t="s">
        <v>0</v>
      </c>
    </row>
    <row r="17" spans="1:10" s="2" customFormat="1" ht="12.75">
      <c r="A17" s="13" t="s">
        <v>6</v>
      </c>
      <c r="B17" s="35"/>
      <c r="C17" s="14">
        <f>SUM(C5:C16)</f>
        <v>101330400</v>
      </c>
      <c r="D17" s="14">
        <f>SUM(D5:D16)</f>
        <v>88183400</v>
      </c>
      <c r="E17" s="4" t="s">
        <v>10</v>
      </c>
      <c r="F17" s="1"/>
      <c r="G17" s="1"/>
      <c r="H17" s="1"/>
      <c r="I17" s="1"/>
      <c r="J17" s="1"/>
    </row>
    <row r="18" spans="1:10" s="2" customFormat="1" ht="12.75">
      <c r="A18" s="28" t="s">
        <v>7</v>
      </c>
      <c r="B18" s="29"/>
      <c r="C18" s="30"/>
      <c r="D18" s="30"/>
      <c r="E18" s="4"/>
      <c r="F18" s="1"/>
      <c r="G18" s="1"/>
      <c r="H18" s="1"/>
      <c r="I18" s="1"/>
      <c r="J18" s="1"/>
    </row>
    <row r="19" spans="1:5" ht="12.75">
      <c r="A19" s="6" t="s">
        <v>30</v>
      </c>
      <c r="B19" s="22"/>
      <c r="C19" s="7">
        <v>1950000</v>
      </c>
      <c r="D19" s="7">
        <v>2000000</v>
      </c>
      <c r="E19" s="4" t="s">
        <v>0</v>
      </c>
    </row>
    <row r="20" spans="1:5" ht="12.75">
      <c r="A20" s="6" t="s">
        <v>2</v>
      </c>
      <c r="B20" s="22"/>
      <c r="C20" s="7">
        <f>0.34*C19</f>
        <v>663000</v>
      </c>
      <c r="D20" s="7">
        <f>0.34*D19</f>
        <v>680000</v>
      </c>
      <c r="E20" s="4" t="s">
        <v>0</v>
      </c>
    </row>
    <row r="21" spans="1:5" ht="12.75">
      <c r="A21" s="6" t="s">
        <v>42</v>
      </c>
      <c r="B21" s="22"/>
      <c r="C21" s="7">
        <v>50000</v>
      </c>
      <c r="D21" s="7">
        <v>50000</v>
      </c>
      <c r="E21" s="4" t="s">
        <v>0</v>
      </c>
    </row>
    <row r="22" spans="1:5" ht="12.75">
      <c r="A22" s="6" t="s">
        <v>31</v>
      </c>
      <c r="B22" s="22"/>
      <c r="C22" s="7">
        <v>1500000</v>
      </c>
      <c r="D22" s="7">
        <v>1500000</v>
      </c>
      <c r="E22" s="4" t="s">
        <v>0</v>
      </c>
    </row>
    <row r="23" spans="1:5" ht="12.75">
      <c r="A23" s="6" t="s">
        <v>8</v>
      </c>
      <c r="B23" s="22"/>
      <c r="C23" s="7">
        <v>5500000</v>
      </c>
      <c r="D23" s="7">
        <v>5500000</v>
      </c>
      <c r="E23" s="4" t="s">
        <v>0</v>
      </c>
    </row>
    <row r="24" spans="1:5" ht="12.75">
      <c r="A24" s="6" t="s">
        <v>5</v>
      </c>
      <c r="B24" s="22"/>
      <c r="C24" s="7">
        <v>1500000</v>
      </c>
      <c r="D24" s="7">
        <v>1700000</v>
      </c>
      <c r="E24" s="4" t="s">
        <v>0</v>
      </c>
    </row>
    <row r="25" spans="1:5" ht="12.75">
      <c r="A25" s="6" t="s">
        <v>43</v>
      </c>
      <c r="B25" s="22"/>
      <c r="C25" s="7">
        <v>1300000</v>
      </c>
      <c r="D25" s="7">
        <v>1300000</v>
      </c>
      <c r="E25" s="4"/>
    </row>
    <row r="26" spans="1:5" ht="12.75">
      <c r="A26" s="6" t="s">
        <v>3</v>
      </c>
      <c r="B26" s="22"/>
      <c r="C26" s="7">
        <v>300000</v>
      </c>
      <c r="D26" s="7">
        <v>250000</v>
      </c>
      <c r="E26" s="4" t="s">
        <v>0</v>
      </c>
    </row>
    <row r="27" spans="1:5" ht="12.75">
      <c r="A27" s="6" t="s">
        <v>9</v>
      </c>
      <c r="B27" s="22"/>
      <c r="C27" s="7">
        <v>15000000</v>
      </c>
      <c r="D27" s="7">
        <v>15000000</v>
      </c>
      <c r="E27" s="4" t="s">
        <v>0</v>
      </c>
    </row>
    <row r="28" spans="1:5" ht="25.5">
      <c r="A28" s="25" t="s">
        <v>36</v>
      </c>
      <c r="B28" s="23"/>
      <c r="C28" s="18">
        <v>0</v>
      </c>
      <c r="D28" s="7">
        <v>153700</v>
      </c>
      <c r="E28" s="4"/>
    </row>
    <row r="29" spans="1:5" ht="12.75">
      <c r="A29" s="17" t="s">
        <v>44</v>
      </c>
      <c r="B29" s="23"/>
      <c r="C29" s="18">
        <v>850000</v>
      </c>
      <c r="D29" s="7">
        <v>900000</v>
      </c>
      <c r="E29" s="4"/>
    </row>
    <row r="30" spans="1:5" ht="13.5" thickBot="1">
      <c r="A30" s="8" t="s">
        <v>39</v>
      </c>
      <c r="B30" s="24"/>
      <c r="C30" s="9">
        <v>100000000</v>
      </c>
      <c r="D30" s="7">
        <v>30000000</v>
      </c>
      <c r="E30" s="5" t="s">
        <v>0</v>
      </c>
    </row>
    <row r="31" spans="1:5" ht="13.5" thickTop="1">
      <c r="A31" s="13" t="s">
        <v>7</v>
      </c>
      <c r="B31" s="31" t="s">
        <v>0</v>
      </c>
      <c r="C31" s="14">
        <f>SUM(C19:C30)</f>
        <v>128613000</v>
      </c>
      <c r="D31" s="14">
        <f>SUM(D19:D30)</f>
        <v>59033700</v>
      </c>
      <c r="E31" s="4" t="s">
        <v>0</v>
      </c>
    </row>
    <row r="32" spans="1:5" ht="12.75">
      <c r="A32" s="6" t="s">
        <v>4</v>
      </c>
      <c r="B32" s="22" t="s">
        <v>0</v>
      </c>
      <c r="C32" s="12">
        <f>SUM(C17-C31)</f>
        <v>-27282600</v>
      </c>
      <c r="D32" s="12">
        <f>SUM(D17-D31)</f>
        <v>29149700</v>
      </c>
      <c r="E32" s="5" t="s">
        <v>0</v>
      </c>
    </row>
    <row r="33" spans="1:5" ht="12.75">
      <c r="A33" s="11" t="s">
        <v>11</v>
      </c>
      <c r="B33" s="32" t="s">
        <v>0</v>
      </c>
      <c r="C33" s="7">
        <v>27282600</v>
      </c>
      <c r="D33" s="7">
        <v>0</v>
      </c>
      <c r="E33" s="1" t="s">
        <v>0</v>
      </c>
    </row>
    <row r="34" spans="1:5" ht="13.5" thickBot="1">
      <c r="A34" s="11" t="s">
        <v>45</v>
      </c>
      <c r="B34" s="6">
        <f>SUM(B32+B33)</f>
        <v>0</v>
      </c>
      <c r="C34" s="9">
        <f>SUM(C32+C33)</f>
        <v>0</v>
      </c>
      <c r="D34" s="9">
        <f>SUM(D32+D33)</f>
        <v>29149700</v>
      </c>
      <c r="E34" s="1" t="s">
        <v>0</v>
      </c>
    </row>
    <row r="35" ht="13.5" thickTop="1"/>
    <row r="36" ht="12.75">
      <c r="A36" s="1" t="s">
        <v>34</v>
      </c>
    </row>
    <row r="37" ht="12.75">
      <c r="A37" s="1" t="s">
        <v>35</v>
      </c>
    </row>
    <row r="38" ht="12.75">
      <c r="A38" s="1" t="s">
        <v>12</v>
      </c>
    </row>
    <row r="39" ht="12.75">
      <c r="A39" s="1" t="s">
        <v>21</v>
      </c>
    </row>
    <row r="40" ht="12.75">
      <c r="A40" s="1" t="s">
        <v>13</v>
      </c>
    </row>
    <row r="41" ht="12.75">
      <c r="A41" s="1" t="s">
        <v>19</v>
      </c>
    </row>
    <row r="42" ht="12.75">
      <c r="A42" s="1" t="s">
        <v>27</v>
      </c>
    </row>
    <row r="43" ht="12.75">
      <c r="A43" s="1" t="s">
        <v>16</v>
      </c>
    </row>
    <row r="44" ht="12.75">
      <c r="A44" s="1" t="s">
        <v>17</v>
      </c>
    </row>
    <row r="45" ht="12.75">
      <c r="A45" s="1" t="s">
        <v>37</v>
      </c>
    </row>
    <row r="46" spans="1:5" ht="12.75">
      <c r="A46" s="1" t="s">
        <v>48</v>
      </c>
      <c r="E46" s="1" t="s">
        <v>0</v>
      </c>
    </row>
    <row r="47" spans="1:11" ht="12.75">
      <c r="A47" s="1" t="s">
        <v>47</v>
      </c>
      <c r="F47" s="2"/>
      <c r="G47" s="2"/>
      <c r="H47" s="2"/>
      <c r="I47" s="2"/>
      <c r="J47" s="2"/>
      <c r="K47" s="2"/>
    </row>
    <row r="48" spans="5:9" ht="12.75">
      <c r="E48" s="19"/>
      <c r="F48" s="19"/>
      <c r="G48" s="19"/>
      <c r="H48" s="19"/>
      <c r="I48" s="19"/>
    </row>
    <row r="49" spans="1:9" ht="12.75">
      <c r="A49" s="1" t="s">
        <v>46</v>
      </c>
      <c r="E49" s="19"/>
      <c r="F49" s="19"/>
      <c r="G49" s="19"/>
      <c r="H49" s="19"/>
      <c r="I49" s="19"/>
    </row>
    <row r="50" spans="5:9" ht="12.75">
      <c r="E50" s="19"/>
      <c r="F50" s="19"/>
      <c r="G50" s="19"/>
      <c r="H50" s="19"/>
      <c r="I50" s="19"/>
    </row>
    <row r="51" spans="1:3" ht="12.75">
      <c r="A51" s="1" t="s">
        <v>22</v>
      </c>
      <c r="C51" s="1" t="s">
        <v>0</v>
      </c>
    </row>
    <row r="54" spans="1:3" ht="12.75">
      <c r="A54" s="1" t="s">
        <v>25</v>
      </c>
      <c r="C54" s="1" t="s">
        <v>26</v>
      </c>
    </row>
  </sheetData>
  <sheetProtection/>
  <mergeCells count="1">
    <mergeCell ref="A1:D2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1"/>
  <headerFooter alignWithMargins="0">
    <oddHeader>&amp;LSvazek obcí pro vodovody a kanalizace - Šlapanicko
Masarykovo nám 546/9
664 51 Šlapanice, IČO: 49458833&amp;C&amp;"Arial CE,Tučné"&amp;12
Střednědobý výhled na rok 2020 - 2021 - návrh&amp;R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Pajerova</cp:lastModifiedBy>
  <cp:lastPrinted>2018-11-30T07:36:25Z</cp:lastPrinted>
  <dcterms:created xsi:type="dcterms:W3CDTF">1997-01-24T11:07:25Z</dcterms:created>
  <dcterms:modified xsi:type="dcterms:W3CDTF">2018-11-30T07:36:38Z</dcterms:modified>
  <cp:category/>
  <cp:version/>
  <cp:contentType/>
  <cp:contentStatus/>
</cp:coreProperties>
</file>